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riga-my.sharepoint.com/personal/vrosonoks_edu_riga_lv/Documents/Desktop/Rezultāti 2025/"/>
    </mc:Choice>
  </mc:AlternateContent>
  <xr:revisionPtr revIDLastSave="1" documentId="8_{F89530EE-C378-44EB-8CA3-F57BF41FAF73}" xr6:coauthVersionLast="47" xr6:coauthVersionMax="47" xr10:uidLastSave="{0C848E6A-61C3-4D23-9FC9-B300B4B4945B}"/>
  <bookViews>
    <workbookView xWindow="-120" yWindow="-120" windowWidth="29040" windowHeight="15720" xr2:uid="{635832A8-FD25-AD47-A0D9-28D13C62B5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" i="1" l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0" i="1"/>
  <c r="N20" i="1"/>
  <c r="M20" i="1"/>
  <c r="O19" i="1"/>
  <c r="N19" i="1"/>
  <c r="M19" i="1"/>
  <c r="O18" i="1"/>
  <c r="N18" i="1"/>
  <c r="M18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0" i="1"/>
  <c r="N10" i="1"/>
  <c r="M10" i="1"/>
  <c r="O9" i="1"/>
  <c r="N9" i="1"/>
  <c r="M9" i="1"/>
  <c r="O8" i="1"/>
  <c r="N8" i="1"/>
  <c r="M8" i="1"/>
  <c r="O7" i="1"/>
  <c r="N7" i="1"/>
  <c r="M7" i="1"/>
  <c r="O6" i="1"/>
  <c r="N6" i="1"/>
  <c r="M6" i="1"/>
  <c r="P19" i="1" l="1"/>
  <c r="P28" i="1"/>
  <c r="P9" i="1"/>
  <c r="P16" i="1"/>
  <c r="P25" i="1"/>
  <c r="P18" i="1"/>
  <c r="P27" i="1"/>
  <c r="P12" i="1"/>
  <c r="P20" i="1"/>
  <c r="P29" i="1"/>
  <c r="P8" i="1"/>
  <c r="P10" i="1"/>
  <c r="P15" i="1"/>
  <c r="P24" i="1"/>
  <c r="P26" i="1"/>
  <c r="P32" i="1"/>
  <c r="P6" i="1"/>
  <c r="P22" i="1"/>
  <c r="P30" i="1"/>
  <c r="P7" i="1"/>
  <c r="P14" i="1"/>
  <c r="P23" i="1"/>
  <c r="P31" i="1"/>
  <c r="P13" i="1"/>
  <c r="Q14" i="1" l="1"/>
  <c r="Q12" i="1"/>
  <c r="R24" i="1"/>
  <c r="R8" i="1"/>
  <c r="R25" i="1"/>
  <c r="R30" i="1"/>
  <c r="Q27" i="1"/>
  <c r="Q28" i="1"/>
  <c r="R20" i="1"/>
  <c r="Q18" i="1"/>
  <c r="Q10" i="1"/>
  <c r="Q6" i="1"/>
  <c r="Q16" i="1"/>
  <c r="R31" i="1"/>
  <c r="R18" i="1"/>
  <c r="Q15" i="1"/>
  <c r="R23" i="1"/>
  <c r="R32" i="1"/>
  <c r="R7" i="1"/>
  <c r="R26" i="1"/>
  <c r="R12" i="1"/>
  <c r="Q7" i="1"/>
  <c r="Q22" i="1"/>
  <c r="Q8" i="1"/>
  <c r="Q24" i="1"/>
  <c r="R14" i="1"/>
  <c r="R22" i="1"/>
  <c r="Q29" i="1"/>
  <c r="Q32" i="1"/>
  <c r="R13" i="1"/>
  <c r="R27" i="1"/>
  <c r="Q19" i="1"/>
  <c r="Q30" i="1"/>
  <c r="Q20" i="1"/>
  <c r="R6" i="1"/>
  <c r="R16" i="1"/>
  <c r="R28" i="1"/>
  <c r="R10" i="1"/>
  <c r="R9" i="1"/>
  <c r="Q26" i="1"/>
  <c r="R29" i="1"/>
  <c r="Q9" i="1"/>
  <c r="R15" i="1"/>
  <c r="Q31" i="1"/>
  <c r="Q25" i="1"/>
  <c r="Q13" i="1"/>
  <c r="Q23" i="1"/>
  <c r="R19" i="1"/>
</calcChain>
</file>

<file path=xl/sharedStrings.xml><?xml version="1.0" encoding="utf-8"?>
<sst xmlns="http://schemas.openxmlformats.org/spreadsheetml/2006/main" count="69" uniqueCount="50">
  <si>
    <t>26.04.2025</t>
  </si>
  <si>
    <t>KULDĪGA</t>
  </si>
  <si>
    <t>Lidojumu   laiki</t>
  </si>
  <si>
    <t>N.p.k.</t>
  </si>
  <si>
    <t>Vārds, uzvārds</t>
  </si>
  <si>
    <t>Komanda</t>
  </si>
  <si>
    <t>max1</t>
  </si>
  <si>
    <t>max2</t>
  </si>
  <si>
    <t>max3</t>
  </si>
  <si>
    <t>Kopā</t>
  </si>
  <si>
    <t>Vieta</t>
  </si>
  <si>
    <t>Vieta  absolut</t>
  </si>
  <si>
    <t>Jaunākā grupa 1</t>
  </si>
  <si>
    <t>līdz 11 gadiem</t>
  </si>
  <si>
    <t>Elīna Kradevica</t>
  </si>
  <si>
    <t>Jūrmalas BJC</t>
  </si>
  <si>
    <t>Edgars Bokums</t>
  </si>
  <si>
    <t>Zane Kradevica</t>
  </si>
  <si>
    <t>Gustavs Komarovskis</t>
  </si>
  <si>
    <t>RJTC 2</t>
  </si>
  <si>
    <t>Uvis Antužāns</t>
  </si>
  <si>
    <t xml:space="preserve">       Jaunākā   grupa 2</t>
  </si>
  <si>
    <t>līdz 14 gadiem</t>
  </si>
  <si>
    <t>Alekss Rimovičs</t>
  </si>
  <si>
    <t>Kuldīgas BJC</t>
  </si>
  <si>
    <t>Ralfs Bože</t>
  </si>
  <si>
    <t>Lauris Komarovskis</t>
  </si>
  <si>
    <t>Gatis Kradevics</t>
  </si>
  <si>
    <t>Niklāvs Lāzars</t>
  </si>
  <si>
    <t xml:space="preserve">         Vidējā   grupa</t>
  </si>
  <si>
    <t>līdz 18 gadiem</t>
  </si>
  <si>
    <t>Ralfs Žilinskis</t>
  </si>
  <si>
    <t>Rihards Gauja</t>
  </si>
  <si>
    <t>Artūrs Čerņaks</t>
  </si>
  <si>
    <t>Vecākā grupa</t>
  </si>
  <si>
    <t>no 18 gadiem</t>
  </si>
  <si>
    <t>Viktors Rošonoks</t>
  </si>
  <si>
    <t>Viesturs Bērziņš</t>
  </si>
  <si>
    <t>Sandis Rošonoks</t>
  </si>
  <si>
    <t>Juris Girvaitis</t>
  </si>
  <si>
    <t>Inguss Zariņš</t>
  </si>
  <si>
    <t>Kristaps Kradevics</t>
  </si>
  <si>
    <t>Ingūna Bokuma</t>
  </si>
  <si>
    <t>Mārtiņš Bokums</t>
  </si>
  <si>
    <t>Romas Braženas</t>
  </si>
  <si>
    <t>Lietuva</t>
  </si>
  <si>
    <t>Nerijus Žukauskas</t>
  </si>
  <si>
    <t>Dmitrijs Čerņaks</t>
  </si>
  <si>
    <t xml:space="preserve"> RJTC 2</t>
  </si>
  <si>
    <t xml:space="preserve">GOLDINGEN CUP 2025  F1N lidmodeļu klasē,  Latvijas Kausa III posms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</si>
</sst>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Aptos Narrow"/>
      <family val="2"/>
      <scheme val="minor"/>
    </font>
    <font>
      <sz val="16"/>
      <color theme="5"/>
      <name val="Times New Roman"/>
      <family val="1"/>
      <charset val="186"/>
    </font>
    <font>
      <sz val="16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E65D"/>
        <bgColor indexed="64"/>
      </patternFill>
    </fill>
  </fills>
  <borders count="5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3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6" fillId="3" borderId="4" xfId="0" applyFont="1" applyFill="1" applyBorder="1"/>
    <xf numFmtId="164" fontId="6" fillId="2" borderId="4" xfId="0" applyNumberFormat="1" applyFont="1" applyFill="1" applyBorder="1" applyAlignment="1">
      <alignment horizontal="center"/>
    </xf>
    <xf numFmtId="164" fontId="6" fillId="4" borderId="4" xfId="0" applyNumberFormat="1" applyFont="1" applyFill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5" borderId="4" xfId="0" applyFont="1" applyFill="1" applyBorder="1"/>
    <xf numFmtId="0" fontId="5" fillId="5" borderId="4" xfId="0" applyFont="1" applyFill="1" applyBorder="1" applyAlignment="1">
      <alignment horizontal="center"/>
    </xf>
    <xf numFmtId="0" fontId="7" fillId="5" borderId="4" xfId="0" applyFont="1" applyFill="1" applyBorder="1"/>
    <xf numFmtId="0" fontId="6" fillId="5" borderId="4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5" fillId="5" borderId="4" xfId="0" applyFont="1" applyFill="1" applyBorder="1"/>
    <xf numFmtId="0" fontId="8" fillId="5" borderId="4" xfId="0" applyFont="1" applyFill="1" applyBorder="1"/>
    <xf numFmtId="0" fontId="8" fillId="5" borderId="4" xfId="0" applyFont="1" applyFill="1" applyBorder="1" applyAlignment="1">
      <alignment horizontal="center"/>
    </xf>
    <xf numFmtId="0" fontId="9" fillId="5" borderId="4" xfId="0" applyFont="1" applyFill="1" applyBorder="1"/>
    <xf numFmtId="0" fontId="5" fillId="5" borderId="4" xfId="0" applyFont="1" applyFill="1" applyBorder="1" applyAlignment="1">
      <alignment horizontal="center" wrapText="1"/>
    </xf>
    <xf numFmtId="0" fontId="1" fillId="5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4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1" xfId="0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b/>
        <color theme="9" tint="-0.499984740745262"/>
      </font>
      <fill>
        <patternFill>
          <bgColor rgb="FF92D050"/>
        </patternFill>
      </fill>
    </dxf>
    <dxf>
      <font>
        <b/>
        <color theme="4" tint="-0.24994659260841701"/>
      </font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F9E6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A8D7-BAD8-5D43-AD2A-11BDC27A0D20}">
  <dimension ref="A1:R32"/>
  <sheetViews>
    <sheetView tabSelected="1" workbookViewId="0">
      <selection activeCell="D1" sqref="D1"/>
    </sheetView>
  </sheetViews>
  <sheetFormatPr defaultColWidth="11" defaultRowHeight="15.75" x14ac:dyDescent="0.25"/>
  <cols>
    <col min="1" max="1" width="3" customWidth="1"/>
    <col min="4" max="4" width="5.25" customWidth="1"/>
    <col min="5" max="5" width="5.375" customWidth="1"/>
    <col min="6" max="7" width="5" customWidth="1"/>
    <col min="8" max="8" width="5.125" customWidth="1"/>
    <col min="9" max="9" width="5.25" customWidth="1"/>
    <col min="10" max="10" width="5" customWidth="1"/>
    <col min="11" max="11" width="5.875" customWidth="1"/>
    <col min="12" max="12" width="5" customWidth="1"/>
    <col min="13" max="13" width="5.5" customWidth="1"/>
    <col min="14" max="14" width="6.5" customWidth="1"/>
    <col min="15" max="15" width="6.375" customWidth="1"/>
    <col min="16" max="16" width="7.25" customWidth="1"/>
  </cols>
  <sheetData>
    <row r="1" spans="1:18" ht="20.25" x14ac:dyDescent="0.3">
      <c r="A1" s="21"/>
      <c r="B1" s="21"/>
      <c r="C1" s="21"/>
      <c r="D1" s="21" t="s">
        <v>49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0.25" x14ac:dyDescent="0.3">
      <c r="A2" s="26" t="s">
        <v>0</v>
      </c>
      <c r="B2" s="27"/>
      <c r="C2" s="22"/>
      <c r="D2" s="23"/>
      <c r="E2" s="24"/>
      <c r="F2" s="24"/>
      <c r="G2" s="24"/>
      <c r="H2" s="24"/>
      <c r="I2" s="24"/>
      <c r="J2" s="24"/>
      <c r="K2" s="24"/>
      <c r="L2" s="24"/>
      <c r="M2" s="24"/>
      <c r="N2" s="24"/>
      <c r="O2" s="26" t="s">
        <v>1</v>
      </c>
      <c r="P2" s="27"/>
      <c r="Q2" s="27"/>
      <c r="R2" s="24"/>
    </row>
    <row r="3" spans="1:18" ht="18.75" x14ac:dyDescent="0.3">
      <c r="A3" s="25"/>
      <c r="B3" s="25"/>
      <c r="C3" s="25"/>
      <c r="D3" s="28" t="s">
        <v>2</v>
      </c>
      <c r="E3" s="29"/>
      <c r="F3" s="29"/>
      <c r="G3" s="29"/>
      <c r="H3" s="29"/>
      <c r="I3" s="29"/>
      <c r="J3" s="29"/>
      <c r="K3" s="29"/>
      <c r="L3" s="30"/>
      <c r="M3" s="25"/>
      <c r="N3" s="25"/>
      <c r="O3" s="25"/>
      <c r="P3" s="25"/>
      <c r="Q3" s="25"/>
      <c r="R3" s="25"/>
    </row>
    <row r="4" spans="1:18" x14ac:dyDescent="0.25">
      <c r="A4" s="1" t="s">
        <v>3</v>
      </c>
      <c r="B4" s="2" t="s">
        <v>4</v>
      </c>
      <c r="C4" s="2" t="s">
        <v>5</v>
      </c>
      <c r="D4" s="3">
        <v>1</v>
      </c>
      <c r="E4" s="3">
        <v>2</v>
      </c>
      <c r="F4" s="3">
        <v>3</v>
      </c>
      <c r="G4" s="3">
        <v>4</v>
      </c>
      <c r="H4" s="3">
        <v>5</v>
      </c>
      <c r="I4" s="3">
        <v>6</v>
      </c>
      <c r="J4" s="3">
        <v>7</v>
      </c>
      <c r="K4" s="3">
        <v>8</v>
      </c>
      <c r="L4" s="3">
        <v>9</v>
      </c>
      <c r="M4" s="4" t="s">
        <v>6</v>
      </c>
      <c r="N4" s="4" t="s">
        <v>7</v>
      </c>
      <c r="O4" s="4" t="s">
        <v>8</v>
      </c>
      <c r="P4" s="5" t="s">
        <v>9</v>
      </c>
      <c r="Q4" s="12" t="s">
        <v>10</v>
      </c>
      <c r="R4" s="20" t="s">
        <v>11</v>
      </c>
    </row>
    <row r="5" spans="1:18" x14ac:dyDescent="0.25">
      <c r="A5" s="11"/>
      <c r="B5" s="12" t="s">
        <v>12</v>
      </c>
      <c r="C5" s="13" t="s">
        <v>13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  <c r="R5" s="15"/>
    </row>
    <row r="6" spans="1:18" x14ac:dyDescent="0.25">
      <c r="A6" s="6">
        <v>1</v>
      </c>
      <c r="B6" s="7" t="s">
        <v>14</v>
      </c>
      <c r="C6" s="7" t="s">
        <v>15</v>
      </c>
      <c r="D6" s="8">
        <v>2.84</v>
      </c>
      <c r="E6" s="8">
        <v>6.8</v>
      </c>
      <c r="F6" s="8">
        <v>7</v>
      </c>
      <c r="G6" s="8">
        <v>2.7</v>
      </c>
      <c r="H6" s="8">
        <v>2.8</v>
      </c>
      <c r="I6" s="8">
        <v>5.2</v>
      </c>
      <c r="J6" s="8">
        <v>1.2</v>
      </c>
      <c r="K6" s="8">
        <v>5.8</v>
      </c>
      <c r="L6" s="8">
        <v>1</v>
      </c>
      <c r="M6" s="9">
        <f t="shared" ref="M6:M10" si="0">MAX(D6:L6)</f>
        <v>7</v>
      </c>
      <c r="N6" s="9">
        <f t="shared" ref="N6:N10" si="1">LARGE(D6:L6,2)</f>
        <v>6.8</v>
      </c>
      <c r="O6" s="9">
        <f t="shared" ref="O6:O10" si="2">LARGE(D6:L6,3)</f>
        <v>5.8</v>
      </c>
      <c r="P6" s="10">
        <f t="shared" ref="P6:P10" si="3">SUM(M6:O6)</f>
        <v>19.600000000000001</v>
      </c>
      <c r="Q6" s="18">
        <f>RANK(P6,P$6:P$10)</f>
        <v>5</v>
      </c>
      <c r="R6" s="18">
        <f>RANK(P6,P$6:P$32)</f>
        <v>24</v>
      </c>
    </row>
    <row r="7" spans="1:18" x14ac:dyDescent="0.25">
      <c r="A7" s="6">
        <v>2</v>
      </c>
      <c r="B7" s="7" t="s">
        <v>16</v>
      </c>
      <c r="C7" s="7" t="s">
        <v>15</v>
      </c>
      <c r="D7" s="8">
        <v>17.2</v>
      </c>
      <c r="E7" s="8">
        <v>16.8</v>
      </c>
      <c r="F7" s="8">
        <v>23.3</v>
      </c>
      <c r="G7" s="8">
        <v>3.85</v>
      </c>
      <c r="H7" s="8">
        <v>4.8</v>
      </c>
      <c r="I7" s="8">
        <v>21.7</v>
      </c>
      <c r="J7" s="8">
        <v>3.7</v>
      </c>
      <c r="K7" s="8">
        <v>6.6</v>
      </c>
      <c r="L7" s="8">
        <v>4.9000000000000004</v>
      </c>
      <c r="M7" s="9">
        <f t="shared" si="0"/>
        <v>23.3</v>
      </c>
      <c r="N7" s="9">
        <f t="shared" si="1"/>
        <v>21.7</v>
      </c>
      <c r="O7" s="9">
        <f t="shared" si="2"/>
        <v>17.2</v>
      </c>
      <c r="P7" s="10">
        <f t="shared" si="3"/>
        <v>62.2</v>
      </c>
      <c r="Q7" s="18">
        <f>RANK(P7,P$6:P$10)</f>
        <v>3</v>
      </c>
      <c r="R7" s="18">
        <f>RANK(P7,P$6:P$32)</f>
        <v>21</v>
      </c>
    </row>
    <row r="8" spans="1:18" x14ac:dyDescent="0.25">
      <c r="A8" s="6">
        <v>3</v>
      </c>
      <c r="B8" s="7" t="s">
        <v>17</v>
      </c>
      <c r="C8" s="7" t="s">
        <v>15</v>
      </c>
      <c r="D8" s="8">
        <v>19.47</v>
      </c>
      <c r="E8" s="8">
        <v>3.3</v>
      </c>
      <c r="F8" s="8">
        <v>19.55</v>
      </c>
      <c r="G8" s="8">
        <v>3.5</v>
      </c>
      <c r="H8" s="8">
        <v>13.17</v>
      </c>
      <c r="I8" s="8">
        <v>16.600000000000001</v>
      </c>
      <c r="J8" s="8">
        <v>17.399999999999999</v>
      </c>
      <c r="K8" s="8">
        <v>20.5</v>
      </c>
      <c r="L8" s="8">
        <v>3.4</v>
      </c>
      <c r="M8" s="9">
        <f t="shared" si="0"/>
        <v>20.5</v>
      </c>
      <c r="N8" s="9">
        <f t="shared" si="1"/>
        <v>19.55</v>
      </c>
      <c r="O8" s="9">
        <f t="shared" si="2"/>
        <v>19.47</v>
      </c>
      <c r="P8" s="10">
        <f t="shared" si="3"/>
        <v>59.519999999999996</v>
      </c>
      <c r="Q8" s="18">
        <f>RANK(P8,P$6:P$10)</f>
        <v>4</v>
      </c>
      <c r="R8" s="18">
        <f>RANK(P8,P$6:P$32)</f>
        <v>22</v>
      </c>
    </row>
    <row r="9" spans="1:18" x14ac:dyDescent="0.25">
      <c r="A9" s="6">
        <v>4</v>
      </c>
      <c r="B9" s="7" t="s">
        <v>18</v>
      </c>
      <c r="C9" s="7" t="s">
        <v>19</v>
      </c>
      <c r="D9" s="8">
        <v>22.6</v>
      </c>
      <c r="E9" s="8">
        <v>29.2</v>
      </c>
      <c r="F9" s="8">
        <v>30.2</v>
      </c>
      <c r="G9" s="8">
        <v>17.600000000000001</v>
      </c>
      <c r="H9" s="8">
        <v>28.3</v>
      </c>
      <c r="I9" s="8">
        <v>29</v>
      </c>
      <c r="J9" s="8">
        <v>27.65</v>
      </c>
      <c r="K9" s="8">
        <v>31</v>
      </c>
      <c r="L9" s="8">
        <v>26.8</v>
      </c>
      <c r="M9" s="9">
        <f t="shared" si="0"/>
        <v>31</v>
      </c>
      <c r="N9" s="9">
        <f t="shared" si="1"/>
        <v>30.2</v>
      </c>
      <c r="O9" s="9">
        <f t="shared" si="2"/>
        <v>29.2</v>
      </c>
      <c r="P9" s="10">
        <f t="shared" si="3"/>
        <v>90.4</v>
      </c>
      <c r="Q9" s="18">
        <f>RANK(P9,P$6:P$10)</f>
        <v>2</v>
      </c>
      <c r="R9" s="18">
        <f>RANK(P9,P$6:P$32)</f>
        <v>15</v>
      </c>
    </row>
    <row r="10" spans="1:18" x14ac:dyDescent="0.25">
      <c r="A10" s="6">
        <v>5</v>
      </c>
      <c r="B10" s="7" t="s">
        <v>20</v>
      </c>
      <c r="C10" s="7" t="s">
        <v>19</v>
      </c>
      <c r="D10" s="8">
        <v>4.1500000000000004</v>
      </c>
      <c r="E10" s="8">
        <v>35.5</v>
      </c>
      <c r="F10" s="8">
        <v>30.4</v>
      </c>
      <c r="G10" s="8">
        <v>34.83</v>
      </c>
      <c r="H10" s="8">
        <v>37.6</v>
      </c>
      <c r="I10" s="8">
        <v>38.4</v>
      </c>
      <c r="J10" s="8">
        <v>33.700000000000003</v>
      </c>
      <c r="K10" s="8">
        <v>37</v>
      </c>
      <c r="L10" s="8">
        <v>5.5</v>
      </c>
      <c r="M10" s="9">
        <f t="shared" si="0"/>
        <v>38.4</v>
      </c>
      <c r="N10" s="9">
        <f t="shared" si="1"/>
        <v>37.6</v>
      </c>
      <c r="O10" s="9">
        <f t="shared" si="2"/>
        <v>37</v>
      </c>
      <c r="P10" s="10">
        <f t="shared" si="3"/>
        <v>113</v>
      </c>
      <c r="Q10" s="18">
        <f>RANK(P10,P$6:P$10)</f>
        <v>1</v>
      </c>
      <c r="R10" s="18">
        <f>RANK(P10,P$6:P$32)</f>
        <v>10</v>
      </c>
    </row>
    <row r="11" spans="1:18" x14ac:dyDescent="0.25">
      <c r="A11" s="11"/>
      <c r="B11" s="16" t="s">
        <v>21</v>
      </c>
      <c r="C11" s="13" t="s">
        <v>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7"/>
      <c r="R11" s="18"/>
    </row>
    <row r="12" spans="1:18" x14ac:dyDescent="0.25">
      <c r="A12" s="6">
        <v>1</v>
      </c>
      <c r="B12" s="7" t="s">
        <v>23</v>
      </c>
      <c r="C12" s="7" t="s">
        <v>24</v>
      </c>
      <c r="D12" s="8">
        <v>3.5</v>
      </c>
      <c r="E12" s="8">
        <v>13.13</v>
      </c>
      <c r="F12" s="8">
        <v>10</v>
      </c>
      <c r="G12" s="8">
        <v>5.3</v>
      </c>
      <c r="H12" s="8">
        <v>1</v>
      </c>
      <c r="I12" s="8">
        <v>14.6</v>
      </c>
      <c r="J12" s="8">
        <v>3.7</v>
      </c>
      <c r="K12" s="8">
        <v>15.4</v>
      </c>
      <c r="L12" s="8">
        <v>21.69</v>
      </c>
      <c r="M12" s="9">
        <f t="shared" ref="M12:M16" si="4">MAX(D12:L12)</f>
        <v>21.69</v>
      </c>
      <c r="N12" s="9">
        <f t="shared" ref="N12:N16" si="5">LARGE(D12:L12,2)</f>
        <v>15.4</v>
      </c>
      <c r="O12" s="9">
        <f t="shared" ref="O12:O16" si="6">LARGE(D12:L12,3)</f>
        <v>14.6</v>
      </c>
      <c r="P12" s="10">
        <f t="shared" ref="P12:P16" si="7">SUM(M12:O12)</f>
        <v>51.690000000000005</v>
      </c>
      <c r="Q12" s="18">
        <f>RANK(P12,P$12:P$16)</f>
        <v>5</v>
      </c>
      <c r="R12" s="18">
        <f>RANK(P12,P$6:P$32)</f>
        <v>23</v>
      </c>
    </row>
    <row r="13" spans="1:18" x14ac:dyDescent="0.25">
      <c r="A13" s="6">
        <v>2</v>
      </c>
      <c r="B13" s="7" t="s">
        <v>25</v>
      </c>
      <c r="C13" s="7" t="s">
        <v>24</v>
      </c>
      <c r="D13" s="8">
        <v>14.5</v>
      </c>
      <c r="E13" s="8">
        <v>26.3</v>
      </c>
      <c r="F13" s="8">
        <v>16</v>
      </c>
      <c r="G13" s="8">
        <v>7.7</v>
      </c>
      <c r="H13" s="8">
        <v>4.4000000000000004</v>
      </c>
      <c r="I13" s="8">
        <v>21.1</v>
      </c>
      <c r="J13" s="8">
        <v>13.7</v>
      </c>
      <c r="K13" s="8">
        <v>21.7</v>
      </c>
      <c r="L13" s="8">
        <v>3.97</v>
      </c>
      <c r="M13" s="9">
        <f t="shared" si="4"/>
        <v>26.3</v>
      </c>
      <c r="N13" s="9">
        <f t="shared" si="5"/>
        <v>21.7</v>
      </c>
      <c r="O13" s="9">
        <f t="shared" si="6"/>
        <v>21.1</v>
      </c>
      <c r="P13" s="10">
        <f t="shared" si="7"/>
        <v>69.099999999999994</v>
      </c>
      <c r="Q13" s="18">
        <f>RANK(P13,P$12:P$16)</f>
        <v>4</v>
      </c>
      <c r="R13" s="18">
        <f>RANK(P13,P$6:P$32)</f>
        <v>18</v>
      </c>
    </row>
    <row r="14" spans="1:18" x14ac:dyDescent="0.25">
      <c r="A14" s="6">
        <v>3</v>
      </c>
      <c r="B14" s="7" t="s">
        <v>26</v>
      </c>
      <c r="C14" s="7" t="s">
        <v>19</v>
      </c>
      <c r="D14" s="8">
        <v>32.9</v>
      </c>
      <c r="E14" s="8">
        <v>31.15</v>
      </c>
      <c r="F14" s="8">
        <v>42.02</v>
      </c>
      <c r="G14" s="8">
        <v>6.4</v>
      </c>
      <c r="H14" s="8">
        <v>4.0999999999999996</v>
      </c>
      <c r="I14" s="8">
        <v>39.409999999999997</v>
      </c>
      <c r="J14" s="8">
        <v>4.2</v>
      </c>
      <c r="K14" s="8">
        <v>12</v>
      </c>
      <c r="L14" s="8">
        <v>16.3</v>
      </c>
      <c r="M14" s="9">
        <f t="shared" si="4"/>
        <v>42.02</v>
      </c>
      <c r="N14" s="9">
        <f t="shared" si="5"/>
        <v>39.409999999999997</v>
      </c>
      <c r="O14" s="9">
        <f t="shared" si="6"/>
        <v>32.9</v>
      </c>
      <c r="P14" s="10">
        <f t="shared" si="7"/>
        <v>114.33000000000001</v>
      </c>
      <c r="Q14" s="18">
        <f>RANK(P14,P$12:P$16)</f>
        <v>2</v>
      </c>
      <c r="R14" s="18">
        <f>RANK(P14,P$6:P$32)</f>
        <v>9</v>
      </c>
    </row>
    <row r="15" spans="1:18" x14ac:dyDescent="0.25">
      <c r="A15" s="6">
        <v>4</v>
      </c>
      <c r="B15" s="7" t="s">
        <v>27</v>
      </c>
      <c r="C15" s="7" t="s">
        <v>15</v>
      </c>
      <c r="D15" s="8">
        <v>19.97</v>
      </c>
      <c r="E15" s="8">
        <v>24.6</v>
      </c>
      <c r="F15" s="8">
        <v>23.65</v>
      </c>
      <c r="G15" s="8">
        <v>22</v>
      </c>
      <c r="H15" s="8">
        <v>17.100000000000001</v>
      </c>
      <c r="I15" s="8">
        <v>25.9</v>
      </c>
      <c r="J15" s="8">
        <v>4.5999999999999996</v>
      </c>
      <c r="K15" s="8">
        <v>21.9</v>
      </c>
      <c r="L15" s="8">
        <v>25.15</v>
      </c>
      <c r="M15" s="9">
        <f t="shared" si="4"/>
        <v>25.9</v>
      </c>
      <c r="N15" s="9">
        <f t="shared" si="5"/>
        <v>25.15</v>
      </c>
      <c r="O15" s="9">
        <f t="shared" si="6"/>
        <v>24.6</v>
      </c>
      <c r="P15" s="10">
        <f t="shared" si="7"/>
        <v>75.650000000000006</v>
      </c>
      <c r="Q15" s="18">
        <f>RANK(P15,P$12:P$16)</f>
        <v>3</v>
      </c>
      <c r="R15" s="18">
        <f>RANK(P15,P$6:P$32)</f>
        <v>16</v>
      </c>
    </row>
    <row r="16" spans="1:18" x14ac:dyDescent="0.25">
      <c r="A16" s="6">
        <v>5</v>
      </c>
      <c r="B16" s="7" t="s">
        <v>28</v>
      </c>
      <c r="C16" s="7" t="s">
        <v>19</v>
      </c>
      <c r="D16" s="8">
        <v>4.2</v>
      </c>
      <c r="E16" s="8">
        <v>36.25</v>
      </c>
      <c r="F16" s="8">
        <v>40.6</v>
      </c>
      <c r="G16" s="8">
        <v>38.15</v>
      </c>
      <c r="H16" s="8">
        <v>6.45</v>
      </c>
      <c r="I16" s="8">
        <v>34.26</v>
      </c>
      <c r="J16" s="8">
        <v>34.5</v>
      </c>
      <c r="K16" s="8">
        <v>33.799999999999997</v>
      </c>
      <c r="L16" s="8">
        <v>33.9</v>
      </c>
      <c r="M16" s="9">
        <f t="shared" si="4"/>
        <v>40.6</v>
      </c>
      <c r="N16" s="9">
        <f t="shared" si="5"/>
        <v>38.15</v>
      </c>
      <c r="O16" s="9">
        <f t="shared" si="6"/>
        <v>36.25</v>
      </c>
      <c r="P16" s="10">
        <f t="shared" si="7"/>
        <v>115</v>
      </c>
      <c r="Q16" s="18">
        <f>RANK(P16,P$12:P$16)</f>
        <v>1</v>
      </c>
      <c r="R16" s="18">
        <f>RANK(P16,P$6:P$32)</f>
        <v>8</v>
      </c>
    </row>
    <row r="17" spans="1:18" x14ac:dyDescent="0.25">
      <c r="A17" s="11"/>
      <c r="B17" s="16" t="s">
        <v>29</v>
      </c>
      <c r="C17" s="13" t="s">
        <v>30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7"/>
      <c r="R17" s="18"/>
    </row>
    <row r="18" spans="1:18" x14ac:dyDescent="0.25">
      <c r="A18" s="6">
        <v>1</v>
      </c>
      <c r="B18" s="7" t="s">
        <v>31</v>
      </c>
      <c r="C18" s="7" t="s">
        <v>24</v>
      </c>
      <c r="D18" s="8">
        <v>2.9</v>
      </c>
      <c r="E18" s="8">
        <v>27</v>
      </c>
      <c r="F18" s="8">
        <v>8.1999999999999993</v>
      </c>
      <c r="G18" s="8">
        <v>33.19</v>
      </c>
      <c r="H18" s="8">
        <v>34.5</v>
      </c>
      <c r="I18" s="8">
        <v>34.549999999999997</v>
      </c>
      <c r="J18" s="8">
        <v>32.799999999999997</v>
      </c>
      <c r="K18" s="8">
        <v>25.8</v>
      </c>
      <c r="L18" s="8">
        <v>22.4</v>
      </c>
      <c r="M18" s="9">
        <f t="shared" ref="M18:M20" si="8">MAX(D18:L18)</f>
        <v>34.549999999999997</v>
      </c>
      <c r="N18" s="9">
        <f t="shared" ref="N18:N20" si="9">LARGE(D18:L18,2)</f>
        <v>34.5</v>
      </c>
      <c r="O18" s="9">
        <f t="shared" ref="O18:O20" si="10">LARGE(D18:L18,3)</f>
        <v>33.19</v>
      </c>
      <c r="P18" s="10">
        <f t="shared" ref="P18:P20" si="11">SUM(M18:O18)</f>
        <v>102.24</v>
      </c>
      <c r="Q18" s="18">
        <f>RANK(P18,P$18:P$20)</f>
        <v>2</v>
      </c>
      <c r="R18" s="18">
        <f>RANK(P18,P$6:P$32)</f>
        <v>13</v>
      </c>
    </row>
    <row r="19" spans="1:18" x14ac:dyDescent="0.25">
      <c r="A19" s="6">
        <v>2</v>
      </c>
      <c r="B19" s="7" t="s">
        <v>32</v>
      </c>
      <c r="C19" s="7" t="s">
        <v>24</v>
      </c>
      <c r="D19" s="8">
        <v>20.2</v>
      </c>
      <c r="E19" s="8">
        <v>16.399999999999999</v>
      </c>
      <c r="F19" s="8">
        <v>20.440000000000001</v>
      </c>
      <c r="G19" s="8">
        <v>15.6</v>
      </c>
      <c r="H19" s="8">
        <v>23.4</v>
      </c>
      <c r="I19" s="8">
        <v>19.649999999999999</v>
      </c>
      <c r="J19" s="8">
        <v>21</v>
      </c>
      <c r="K19" s="8">
        <v>21.1</v>
      </c>
      <c r="L19" s="8">
        <v>21.6</v>
      </c>
      <c r="M19" s="9">
        <f t="shared" si="8"/>
        <v>23.4</v>
      </c>
      <c r="N19" s="9">
        <f t="shared" si="9"/>
        <v>21.6</v>
      </c>
      <c r="O19" s="9">
        <f t="shared" si="10"/>
        <v>21.1</v>
      </c>
      <c r="P19" s="10">
        <f t="shared" si="11"/>
        <v>66.099999999999994</v>
      </c>
      <c r="Q19" s="18">
        <f>RANK(P19,P$18:P$20)</f>
        <v>3</v>
      </c>
      <c r="R19" s="18">
        <f>RANK(P19,P$6:P$32)</f>
        <v>20</v>
      </c>
    </row>
    <row r="20" spans="1:18" x14ac:dyDescent="0.25">
      <c r="A20" s="6">
        <v>3</v>
      </c>
      <c r="B20" s="7" t="s">
        <v>33</v>
      </c>
      <c r="C20" s="7" t="s">
        <v>19</v>
      </c>
      <c r="D20" s="8">
        <v>45.15</v>
      </c>
      <c r="E20" s="8">
        <v>4.6900000000000004</v>
      </c>
      <c r="F20" s="8">
        <v>7</v>
      </c>
      <c r="G20" s="8">
        <v>42.2</v>
      </c>
      <c r="H20" s="8">
        <v>39.6</v>
      </c>
      <c r="I20" s="8">
        <v>43.3</v>
      </c>
      <c r="J20" s="8">
        <v>4.5</v>
      </c>
      <c r="K20" s="8">
        <v>10.1</v>
      </c>
      <c r="L20" s="8">
        <v>6.4</v>
      </c>
      <c r="M20" s="9">
        <f t="shared" si="8"/>
        <v>45.15</v>
      </c>
      <c r="N20" s="9">
        <f t="shared" si="9"/>
        <v>43.3</v>
      </c>
      <c r="O20" s="9">
        <f t="shared" si="10"/>
        <v>42.2</v>
      </c>
      <c r="P20" s="10">
        <f t="shared" si="11"/>
        <v>130.64999999999998</v>
      </c>
      <c r="Q20" s="18">
        <f>RANK(P20,P$18:P$20)</f>
        <v>1</v>
      </c>
      <c r="R20" s="18">
        <f>RANK(P20,P$6:P$32)</f>
        <v>6</v>
      </c>
    </row>
    <row r="21" spans="1:18" x14ac:dyDescent="0.25">
      <c r="A21" s="11"/>
      <c r="B21" s="16" t="s">
        <v>34</v>
      </c>
      <c r="C21" s="19" t="s">
        <v>35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7"/>
      <c r="R21" s="18"/>
    </row>
    <row r="22" spans="1:18" x14ac:dyDescent="0.25">
      <c r="A22" s="6">
        <v>1</v>
      </c>
      <c r="B22" s="7" t="s">
        <v>36</v>
      </c>
      <c r="C22" s="7" t="s">
        <v>19</v>
      </c>
      <c r="D22" s="8">
        <v>43.9</v>
      </c>
      <c r="E22" s="8">
        <v>43.2</v>
      </c>
      <c r="F22" s="8">
        <v>44.5</v>
      </c>
      <c r="G22" s="8">
        <v>50.5</v>
      </c>
      <c r="H22" s="8">
        <v>49.7</v>
      </c>
      <c r="I22" s="8">
        <v>52.3</v>
      </c>
      <c r="J22" s="8">
        <v>23.8</v>
      </c>
      <c r="K22" s="8">
        <v>30.9</v>
      </c>
      <c r="L22" s="8">
        <v>52.3</v>
      </c>
      <c r="M22" s="9">
        <f t="shared" ref="M22:M32" si="12">MAX(D22:L22)</f>
        <v>52.3</v>
      </c>
      <c r="N22" s="9">
        <f t="shared" ref="N22:N32" si="13">LARGE(D22:L22,2)</f>
        <v>52.3</v>
      </c>
      <c r="O22" s="9">
        <f t="shared" ref="O22:O32" si="14">LARGE(D22:L22,3)</f>
        <v>50.5</v>
      </c>
      <c r="P22" s="10">
        <f t="shared" ref="P22:P32" si="15">SUM(M22:O22)</f>
        <v>155.1</v>
      </c>
      <c r="Q22" s="18">
        <f t="shared" ref="Q22:Q32" si="16">RANK(P22,P$22:P$32)</f>
        <v>2</v>
      </c>
      <c r="R22" s="18">
        <f t="shared" ref="R22:R32" si="17">RANK(P22,P$6:P$32)</f>
        <v>2</v>
      </c>
    </row>
    <row r="23" spans="1:18" x14ac:dyDescent="0.25">
      <c r="A23" s="6">
        <v>2</v>
      </c>
      <c r="B23" s="7" t="s">
        <v>37</v>
      </c>
      <c r="C23" s="7" t="s">
        <v>19</v>
      </c>
      <c r="D23" s="8">
        <v>6.25</v>
      </c>
      <c r="E23" s="8">
        <v>51.5</v>
      </c>
      <c r="F23" s="8">
        <v>54.9</v>
      </c>
      <c r="G23" s="8">
        <v>5</v>
      </c>
      <c r="H23" s="8">
        <v>49.65</v>
      </c>
      <c r="I23" s="8">
        <v>6.65</v>
      </c>
      <c r="J23" s="8">
        <v>52.3</v>
      </c>
      <c r="K23" s="8">
        <v>7.5</v>
      </c>
      <c r="L23" s="8">
        <v>7.6</v>
      </c>
      <c r="M23" s="9">
        <f t="shared" si="12"/>
        <v>54.9</v>
      </c>
      <c r="N23" s="9">
        <f t="shared" si="13"/>
        <v>52.3</v>
      </c>
      <c r="O23" s="9">
        <f t="shared" si="14"/>
        <v>51.5</v>
      </c>
      <c r="P23" s="10">
        <f t="shared" si="15"/>
        <v>158.69999999999999</v>
      </c>
      <c r="Q23" s="18">
        <f t="shared" si="16"/>
        <v>1</v>
      </c>
      <c r="R23" s="18">
        <f t="shared" si="17"/>
        <v>1</v>
      </c>
    </row>
    <row r="24" spans="1:18" x14ac:dyDescent="0.25">
      <c r="A24" s="6">
        <v>3</v>
      </c>
      <c r="B24" s="7" t="s">
        <v>38</v>
      </c>
      <c r="C24" s="7" t="s">
        <v>19</v>
      </c>
      <c r="D24" s="8">
        <v>4.5999999999999996</v>
      </c>
      <c r="E24" s="8">
        <v>41.8</v>
      </c>
      <c r="F24" s="8">
        <v>43.39</v>
      </c>
      <c r="G24" s="8">
        <v>3.75</v>
      </c>
      <c r="H24" s="8">
        <v>5.13</v>
      </c>
      <c r="I24" s="8">
        <v>5.3</v>
      </c>
      <c r="J24" s="8">
        <v>6.8</v>
      </c>
      <c r="K24" s="8">
        <v>37.1</v>
      </c>
      <c r="L24" s="8">
        <v>31.9</v>
      </c>
      <c r="M24" s="9">
        <f t="shared" si="12"/>
        <v>43.39</v>
      </c>
      <c r="N24" s="9">
        <f t="shared" si="13"/>
        <v>41.8</v>
      </c>
      <c r="O24" s="9">
        <f t="shared" si="14"/>
        <v>37.1</v>
      </c>
      <c r="P24" s="10">
        <f t="shared" si="15"/>
        <v>122.28999999999999</v>
      </c>
      <c r="Q24" s="18">
        <f t="shared" si="16"/>
        <v>6</v>
      </c>
      <c r="R24" s="18">
        <f t="shared" si="17"/>
        <v>7</v>
      </c>
    </row>
    <row r="25" spans="1:18" x14ac:dyDescent="0.25">
      <c r="A25" s="6">
        <v>4</v>
      </c>
      <c r="B25" s="7" t="s">
        <v>39</v>
      </c>
      <c r="C25" s="7" t="s">
        <v>24</v>
      </c>
      <c r="D25" s="8">
        <v>4.5</v>
      </c>
      <c r="E25" s="8">
        <v>36.5</v>
      </c>
      <c r="F25" s="8">
        <v>45.7</v>
      </c>
      <c r="G25" s="8">
        <v>17.25</v>
      </c>
      <c r="H25" s="8">
        <v>5</v>
      </c>
      <c r="I25" s="8">
        <v>42.75</v>
      </c>
      <c r="J25" s="8">
        <v>44.4</v>
      </c>
      <c r="K25" s="8">
        <v>28.8</v>
      </c>
      <c r="L25" s="8">
        <v>39</v>
      </c>
      <c r="M25" s="9">
        <f t="shared" si="12"/>
        <v>45.7</v>
      </c>
      <c r="N25" s="9">
        <f t="shared" si="13"/>
        <v>44.4</v>
      </c>
      <c r="O25" s="9">
        <f t="shared" si="14"/>
        <v>42.75</v>
      </c>
      <c r="P25" s="10">
        <f t="shared" si="15"/>
        <v>132.85</v>
      </c>
      <c r="Q25" s="18">
        <f t="shared" si="16"/>
        <v>5</v>
      </c>
      <c r="R25" s="18">
        <f t="shared" si="17"/>
        <v>5</v>
      </c>
    </row>
    <row r="26" spans="1:18" x14ac:dyDescent="0.25">
      <c r="A26" s="6">
        <v>5</v>
      </c>
      <c r="B26" s="7" t="s">
        <v>40</v>
      </c>
      <c r="C26" s="7" t="s">
        <v>24</v>
      </c>
      <c r="D26" s="8">
        <v>16.7</v>
      </c>
      <c r="E26" s="8">
        <v>16</v>
      </c>
      <c r="F26" s="8">
        <v>16.5</v>
      </c>
      <c r="G26" s="8">
        <v>27.2</v>
      </c>
      <c r="H26" s="8">
        <v>31.59</v>
      </c>
      <c r="I26" s="8">
        <v>28.66</v>
      </c>
      <c r="J26" s="8">
        <v>20.8</v>
      </c>
      <c r="K26" s="8">
        <v>32.1</v>
      </c>
      <c r="L26" s="8">
        <v>31.6</v>
      </c>
      <c r="M26" s="9">
        <f t="shared" si="12"/>
        <v>32.1</v>
      </c>
      <c r="N26" s="9">
        <f t="shared" si="13"/>
        <v>31.6</v>
      </c>
      <c r="O26" s="9">
        <f t="shared" si="14"/>
        <v>31.59</v>
      </c>
      <c r="P26" s="10">
        <f t="shared" si="15"/>
        <v>95.29</v>
      </c>
      <c r="Q26" s="18">
        <f t="shared" si="16"/>
        <v>9</v>
      </c>
      <c r="R26" s="18">
        <f t="shared" si="17"/>
        <v>14</v>
      </c>
    </row>
    <row r="27" spans="1:18" x14ac:dyDescent="0.25">
      <c r="A27" s="6">
        <v>6</v>
      </c>
      <c r="B27" s="7" t="s">
        <v>41</v>
      </c>
      <c r="C27" s="7" t="s">
        <v>15</v>
      </c>
      <c r="D27" s="8">
        <v>24.8</v>
      </c>
      <c r="E27" s="8">
        <v>14.14</v>
      </c>
      <c r="F27" s="8">
        <v>35.520000000000003</v>
      </c>
      <c r="G27" s="8">
        <v>29.02</v>
      </c>
      <c r="H27" s="8">
        <v>36.299999999999997</v>
      </c>
      <c r="I27" s="8">
        <v>23.6</v>
      </c>
      <c r="J27" s="8">
        <v>23</v>
      </c>
      <c r="K27" s="8">
        <v>32.700000000000003</v>
      </c>
      <c r="L27" s="8">
        <v>30.7</v>
      </c>
      <c r="M27" s="9">
        <f t="shared" si="12"/>
        <v>36.299999999999997</v>
      </c>
      <c r="N27" s="9">
        <f t="shared" si="13"/>
        <v>35.520000000000003</v>
      </c>
      <c r="O27" s="9">
        <f t="shared" si="14"/>
        <v>32.700000000000003</v>
      </c>
      <c r="P27" s="10">
        <f t="shared" si="15"/>
        <v>104.52</v>
      </c>
      <c r="Q27" s="18">
        <f t="shared" si="16"/>
        <v>8</v>
      </c>
      <c r="R27" s="18">
        <f t="shared" si="17"/>
        <v>12</v>
      </c>
    </row>
    <row r="28" spans="1:18" x14ac:dyDescent="0.25">
      <c r="A28" s="6">
        <v>7</v>
      </c>
      <c r="B28" s="7" t="s">
        <v>42</v>
      </c>
      <c r="C28" s="7" t="s">
        <v>15</v>
      </c>
      <c r="D28" s="8">
        <v>29.8</v>
      </c>
      <c r="E28" s="8">
        <v>8.56</v>
      </c>
      <c r="F28" s="8">
        <v>24.7</v>
      </c>
      <c r="G28" s="8">
        <v>4.75</v>
      </c>
      <c r="H28" s="8">
        <v>2.75</v>
      </c>
      <c r="I28" s="8">
        <v>3</v>
      </c>
      <c r="J28" s="8">
        <v>14.4</v>
      </c>
      <c r="K28" s="8">
        <v>2.4</v>
      </c>
      <c r="L28" s="8">
        <v>3.2</v>
      </c>
      <c r="M28" s="9">
        <f t="shared" si="12"/>
        <v>29.8</v>
      </c>
      <c r="N28" s="9">
        <f t="shared" si="13"/>
        <v>24.7</v>
      </c>
      <c r="O28" s="9">
        <f t="shared" si="14"/>
        <v>14.4</v>
      </c>
      <c r="P28" s="10">
        <f t="shared" si="15"/>
        <v>68.900000000000006</v>
      </c>
      <c r="Q28" s="18">
        <f t="shared" si="16"/>
        <v>11</v>
      </c>
      <c r="R28" s="18">
        <f t="shared" si="17"/>
        <v>19</v>
      </c>
    </row>
    <row r="29" spans="1:18" x14ac:dyDescent="0.25">
      <c r="A29" s="6">
        <v>8</v>
      </c>
      <c r="B29" s="7" t="s">
        <v>43</v>
      </c>
      <c r="C29" s="7" t="s">
        <v>15</v>
      </c>
      <c r="D29" s="8">
        <v>2.2999999999999998</v>
      </c>
      <c r="E29" s="8">
        <v>21.89</v>
      </c>
      <c r="F29" s="8">
        <v>14.8</v>
      </c>
      <c r="G29" s="8">
        <v>19.45</v>
      </c>
      <c r="H29" s="8">
        <v>23.2</v>
      </c>
      <c r="I29" s="8">
        <v>19.5</v>
      </c>
      <c r="J29" s="8">
        <v>25.2</v>
      </c>
      <c r="K29" s="8">
        <v>21.7</v>
      </c>
      <c r="L29" s="8">
        <v>22.9</v>
      </c>
      <c r="M29" s="9">
        <f t="shared" si="12"/>
        <v>25.2</v>
      </c>
      <c r="N29" s="9">
        <f t="shared" si="13"/>
        <v>23.2</v>
      </c>
      <c r="O29" s="9">
        <f t="shared" si="14"/>
        <v>22.9</v>
      </c>
      <c r="P29" s="10">
        <f t="shared" si="15"/>
        <v>71.3</v>
      </c>
      <c r="Q29" s="18">
        <f t="shared" si="16"/>
        <v>10</v>
      </c>
      <c r="R29" s="18">
        <f t="shared" si="17"/>
        <v>17</v>
      </c>
    </row>
    <row r="30" spans="1:18" x14ac:dyDescent="0.25">
      <c r="A30" s="6">
        <v>9</v>
      </c>
      <c r="B30" s="7" t="s">
        <v>44</v>
      </c>
      <c r="C30" s="7" t="s">
        <v>45</v>
      </c>
      <c r="D30" s="8">
        <v>9</v>
      </c>
      <c r="E30" s="8">
        <v>42.18</v>
      </c>
      <c r="F30" s="8">
        <v>38.799999999999997</v>
      </c>
      <c r="G30" s="8">
        <v>39.200000000000003</v>
      </c>
      <c r="H30" s="8">
        <v>45.5</v>
      </c>
      <c r="I30" s="8">
        <v>44.6</v>
      </c>
      <c r="J30" s="8">
        <v>41.9</v>
      </c>
      <c r="K30" s="8">
        <v>43.3</v>
      </c>
      <c r="L30" s="8">
        <v>36.6</v>
      </c>
      <c r="M30" s="9">
        <f t="shared" si="12"/>
        <v>45.5</v>
      </c>
      <c r="N30" s="9">
        <f t="shared" si="13"/>
        <v>44.6</v>
      </c>
      <c r="O30" s="9">
        <f t="shared" si="14"/>
        <v>43.3</v>
      </c>
      <c r="P30" s="10">
        <f t="shared" si="15"/>
        <v>133.39999999999998</v>
      </c>
      <c r="Q30" s="18">
        <f t="shared" si="16"/>
        <v>4</v>
      </c>
      <c r="R30" s="18">
        <f t="shared" si="17"/>
        <v>4</v>
      </c>
    </row>
    <row r="31" spans="1:18" x14ac:dyDescent="0.25">
      <c r="A31" s="6">
        <v>10</v>
      </c>
      <c r="B31" s="7" t="s">
        <v>46</v>
      </c>
      <c r="C31" s="7" t="s">
        <v>45</v>
      </c>
      <c r="D31" s="8">
        <v>40.89</v>
      </c>
      <c r="E31" s="8">
        <v>37</v>
      </c>
      <c r="F31" s="8">
        <v>45.84</v>
      </c>
      <c r="G31" s="8">
        <v>31.9</v>
      </c>
      <c r="H31" s="8">
        <v>25.6</v>
      </c>
      <c r="I31" s="8">
        <v>45.8</v>
      </c>
      <c r="J31" s="8">
        <v>8.1999999999999993</v>
      </c>
      <c r="K31" s="8">
        <v>46.3</v>
      </c>
      <c r="L31" s="8">
        <v>4</v>
      </c>
      <c r="M31" s="9">
        <f t="shared" si="12"/>
        <v>46.3</v>
      </c>
      <c r="N31" s="9">
        <f t="shared" si="13"/>
        <v>45.84</v>
      </c>
      <c r="O31" s="9">
        <f t="shared" si="14"/>
        <v>45.8</v>
      </c>
      <c r="P31" s="10">
        <f t="shared" si="15"/>
        <v>137.94</v>
      </c>
      <c r="Q31" s="18">
        <f t="shared" si="16"/>
        <v>3</v>
      </c>
      <c r="R31" s="18">
        <f t="shared" si="17"/>
        <v>3</v>
      </c>
    </row>
    <row r="32" spans="1:18" x14ac:dyDescent="0.25">
      <c r="A32" s="6">
        <v>11</v>
      </c>
      <c r="B32" s="7" t="s">
        <v>47</v>
      </c>
      <c r="C32" s="7" t="s">
        <v>48</v>
      </c>
      <c r="D32" s="8">
        <v>31.47</v>
      </c>
      <c r="E32" s="8">
        <v>35.299999999999997</v>
      </c>
      <c r="F32" s="8">
        <v>32.799999999999997</v>
      </c>
      <c r="G32" s="8">
        <v>31.8</v>
      </c>
      <c r="H32" s="8">
        <v>34.299999999999997</v>
      </c>
      <c r="I32" s="8">
        <v>35.159999999999997</v>
      </c>
      <c r="J32" s="8">
        <v>30.2</v>
      </c>
      <c r="K32" s="8">
        <v>23.6</v>
      </c>
      <c r="L32" s="8">
        <v>7</v>
      </c>
      <c r="M32" s="9">
        <f t="shared" si="12"/>
        <v>35.299999999999997</v>
      </c>
      <c r="N32" s="9">
        <f t="shared" si="13"/>
        <v>35.159999999999997</v>
      </c>
      <c r="O32" s="9">
        <f t="shared" si="14"/>
        <v>34.299999999999997</v>
      </c>
      <c r="P32" s="10">
        <f t="shared" si="15"/>
        <v>104.75999999999999</v>
      </c>
      <c r="Q32" s="18">
        <f t="shared" si="16"/>
        <v>7</v>
      </c>
      <c r="R32" s="18">
        <f t="shared" si="17"/>
        <v>11</v>
      </c>
    </row>
  </sheetData>
  <mergeCells count="3">
    <mergeCell ref="A2:B2"/>
    <mergeCell ref="O2:Q2"/>
    <mergeCell ref="D3:L3"/>
  </mergeCells>
  <conditionalFormatting sqref="Q1:Q32">
    <cfRule type="cellIs" dxfId="2" priority="1" operator="equal">
      <formula>3</formula>
    </cfRule>
    <cfRule type="cellIs" dxfId="1" priority="2" operator="equal">
      <formula>2</formula>
    </cfRule>
    <cfRule type="cellIs" dxfId="0" priority="3" operator="equal">
      <formula>1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 Girvaitis</dc:creator>
  <cp:lastModifiedBy>Viktors Rošonoks</cp:lastModifiedBy>
  <cp:lastPrinted>2025-04-27T12:54:17Z</cp:lastPrinted>
  <dcterms:created xsi:type="dcterms:W3CDTF">2025-04-27T09:52:11Z</dcterms:created>
  <dcterms:modified xsi:type="dcterms:W3CDTF">2025-06-24T10:32:14Z</dcterms:modified>
</cp:coreProperties>
</file>